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8" i="1" l="1"/>
  <c r="D78" i="1"/>
  <c r="D71" i="1"/>
  <c r="D31" i="1"/>
  <c r="F126" i="1" l="1"/>
  <c r="F18" i="1"/>
  <c r="F92" i="1"/>
  <c r="F91" i="1" s="1"/>
  <c r="E92" i="1"/>
  <c r="E91" i="1" s="1"/>
  <c r="E90" i="1" s="1"/>
  <c r="D92" i="1"/>
  <c r="D91" i="1" s="1"/>
  <c r="D90" i="1" s="1"/>
  <c r="E101" i="1"/>
  <c r="E100" i="1" s="1"/>
  <c r="F104" i="1"/>
  <c r="F88" i="1"/>
  <c r="F87" i="1" s="1"/>
  <c r="E88" i="1"/>
  <c r="E87" i="1" s="1"/>
  <c r="E86" i="1" s="1"/>
  <c r="E20" i="1"/>
  <c r="E26" i="1"/>
  <c r="E25" i="1" s="1"/>
  <c r="D26" i="1"/>
  <c r="F90" i="1" l="1"/>
  <c r="F124" i="1"/>
  <c r="E124" i="1"/>
  <c r="D124" i="1"/>
  <c r="F98" i="1"/>
  <c r="E98" i="1"/>
  <c r="D98" i="1"/>
  <c r="E115" i="1"/>
  <c r="D115" i="1"/>
  <c r="D96" i="1"/>
  <c r="E72" i="1"/>
  <c r="E117" i="1" l="1"/>
  <c r="D117" i="1"/>
  <c r="F117" i="1" l="1"/>
  <c r="D40" i="1"/>
  <c r="D39" i="1" s="1"/>
  <c r="F68" i="1" l="1"/>
  <c r="E68" i="1"/>
  <c r="E76" i="1" l="1"/>
  <c r="D105" i="1"/>
  <c r="D101" i="1" s="1"/>
  <c r="D100" i="1" s="1"/>
  <c r="D88" i="1"/>
  <c r="D87" i="1" s="1"/>
  <c r="E71" i="1"/>
  <c r="D72" i="1"/>
  <c r="F72" i="1" s="1"/>
  <c r="D37" i="1"/>
  <c r="D29" i="1"/>
  <c r="E70" i="1" l="1"/>
  <c r="D25" i="1"/>
  <c r="D86" i="1"/>
  <c r="F86" i="1" s="1"/>
  <c r="D121" i="1"/>
  <c r="E84" i="1"/>
  <c r="E83" i="1" s="1"/>
  <c r="E82" i="1" s="1"/>
  <c r="E121" i="1"/>
  <c r="E96" i="1"/>
  <c r="E95" i="1" s="1"/>
  <c r="E119" i="1"/>
  <c r="E64" i="1"/>
  <c r="E60" i="1"/>
  <c r="E59" i="1" s="1"/>
  <c r="E58" i="1" s="1"/>
  <c r="E44" i="1"/>
  <c r="E43" i="1" s="1"/>
  <c r="E42" i="1" s="1"/>
  <c r="D119" i="1"/>
  <c r="D84" i="1"/>
  <c r="D83" i="1" s="1"/>
  <c r="D82" i="1" s="1"/>
  <c r="D70" i="1" s="1"/>
  <c r="D95" i="1"/>
  <c r="D60" i="1"/>
  <c r="D59" i="1" s="1"/>
  <c r="D58" i="1" s="1"/>
  <c r="D76" i="1"/>
  <c r="D64" i="1"/>
  <c r="D66" i="1"/>
  <c r="D68" i="1"/>
  <c r="D56" i="1"/>
  <c r="D55" i="1" s="1"/>
  <c r="D54" i="1" s="1"/>
  <c r="D51" i="1"/>
  <c r="D50" i="1" s="1"/>
  <c r="D48" i="1"/>
  <c r="D47" i="1"/>
  <c r="D46" i="1" s="1"/>
  <c r="D44" i="1"/>
  <c r="D43" i="1" s="1"/>
  <c r="D42" i="1" s="1"/>
  <c r="D21" i="1"/>
  <c r="D20" i="1" s="1"/>
  <c r="D112" i="1"/>
  <c r="D111" i="1" s="1"/>
  <c r="E114" i="1" l="1"/>
  <c r="F71" i="1"/>
  <c r="F70" i="1" s="1"/>
  <c r="D114" i="1"/>
  <c r="E63" i="1"/>
  <c r="F63" i="1" s="1"/>
  <c r="D63" i="1"/>
  <c r="D62" i="1" s="1"/>
  <c r="E19" i="1"/>
  <c r="D19" i="1"/>
  <c r="F114" i="1" l="1"/>
  <c r="E62" i="1"/>
  <c r="F62" i="1" s="1"/>
</calcChain>
</file>

<file path=xl/sharedStrings.xml><?xml version="1.0" encoding="utf-8"?>
<sst xmlns="http://schemas.openxmlformats.org/spreadsheetml/2006/main" count="293" uniqueCount="160">
  <si>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</si>
  <si>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</si>
  <si>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</si>
  <si>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</si>
  <si>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</si>
  <si>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</si>
  <si>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</si>
  <si>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</si>
  <si>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</si>
  <si>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</si>
  <si>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</si>
  <si>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</si>
  <si>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</si>
  <si>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</si>
  <si>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</si>
  <si>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</si>
  <si>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</si>
  <si>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</si>
  <si>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</si>
  <si>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</si>
  <si>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</si>
  <si>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</si>
  <si>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</si>
  <si>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</si>
  <si>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</si>
  <si>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</si>
  <si>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</si>
  <si>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</si>
  <si>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</si>
  <si>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</si>
  <si>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</si>
  <si>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</si>
  <si>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</si>
  <si>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</si>
  <si>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</si>
  <si>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</si>
  <si>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</si>
  <si>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</si>
  <si>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</si>
  <si>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</si>
  <si>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</si>
  <si>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</si>
  <si>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</si>
  <si>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</si>
  <si>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</si>
  <si>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</si>
  <si>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</si>
  <si>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</si>
  <si>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</si>
  <si>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</si>
  <si>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</si>
  <si>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</si>
  <si>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</si>
  <si>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</si>
  <si>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</si>
  <si>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</si>
  <si>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</si>
  <si>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</si>
  <si>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</si>
  <si>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</si>
  <si>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</si>
  <si>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</si>
  <si>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</si>
  <si>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</si>
  <si>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</si>
  <si>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</si>
  <si>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</si>
  <si>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</si>
  <si>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</si>
  <si>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</si>
  <si>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</si>
  <si>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</si>
  <si>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</si>
  <si>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</si>
  <si>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</si>
  <si>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</si>
  <si>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</si>
  <si>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</si>
  <si>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</si>
  <si>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</si>
  <si>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</si>
  <si>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</si>
  <si>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</si>
  <si>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</si>
  <si>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</si>
  <si>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 (2016-2020 годы)"</t>
  </si>
  <si>
    <t>Муниципальная программа "Одаренные дети"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</si>
  <si>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</si>
  <si>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</si>
  <si>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</si>
  <si>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</si>
  <si>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70700 51180</t>
  </si>
  <si>
    <t>Расходы на выплаты персоналу государственных (муниципальных)органов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</si>
  <si>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</si>
  <si>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</si>
  <si>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Приложение 5</t>
  </si>
  <si>
    <t>Осуществление первичного воинского учета на территориях, где отсутствуют военные комиссариаты</t>
  </si>
  <si>
    <t>39000 00000</t>
  </si>
  <si>
    <t>к Постановлению Главы</t>
  </si>
  <si>
    <t>% исполнения</t>
  </si>
  <si>
    <t>Обеспечение деятельности подведомственных учреждений (централизованные бухгалтерии)</t>
  </si>
  <si>
    <t>Обеспечение деятельности подведомственных учреждений (группы хозяйственного обслуживания)</t>
  </si>
  <si>
    <t>Поддержка подразделений добровольной пожарной охраны</t>
  </si>
  <si>
    <t>30002 71250</t>
  </si>
  <si>
    <t>30002 S1250</t>
  </si>
  <si>
    <t>Обеспечение первичных мер пожарной безопасности</t>
  </si>
  <si>
    <t>30002 71260</t>
  </si>
  <si>
    <t>30002 S1260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</si>
  <si>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</si>
  <si>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</si>
  <si>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</si>
  <si>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</si>
  <si>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40001 22640</t>
  </si>
  <si>
    <t>Муниципальная программа Энергосбережения и повышения энергоэффективности МО Чарковский сельсовет</t>
  </si>
  <si>
    <t>41000 00000</t>
  </si>
  <si>
    <t>Обеспечение энергоэффективности и энергосбережения на объектах муниципальной собственности</t>
  </si>
  <si>
    <t>41001 00000</t>
  </si>
  <si>
    <t>Реализация мероприятий, направленных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</si>
  <si>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</si>
  <si>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70500 70230</t>
  </si>
  <si>
    <t>Муниципальная программа " Старшее поколение".</t>
  </si>
  <si>
    <t>Муниципальная программа "Развитие физической культуры и спорта в Чарковском сельсоветеы"</t>
  </si>
  <si>
    <t>Муниципальная программа "Благоустройство"</t>
  </si>
  <si>
    <t>Муниципальная программа "Культура Чарковского сельсовета</t>
  </si>
  <si>
    <t>70500 73450</t>
  </si>
  <si>
    <t>Обеспечение услугами связи в части предоставления широкоформатного доступа к сети "Интернет" социально-значимых объектов муниципальных образований</t>
  </si>
  <si>
    <t>70500 S3450</t>
  </si>
  <si>
    <t>41001 22050</t>
  </si>
  <si>
    <t>Подготовка проектов межевания земельных участков и проведение кадастровых работ (в том числе софинансирование с республиканским бюджетом)</t>
  </si>
  <si>
    <t>Муниципальная программа " Управление муниципальным имуществом Чарковский сельсовет"".</t>
  </si>
  <si>
    <t>31000 00000</t>
  </si>
  <si>
    <t>Усть-Абаканского района</t>
  </si>
  <si>
    <t>Республики Хакасия</t>
  </si>
  <si>
    <t xml:space="preserve">Сумма  на 2025 год                  </t>
  </si>
  <si>
    <t>0</t>
  </si>
  <si>
    <t>31001 L5991</t>
  </si>
  <si>
    <t>Обеспечение проведение выборов и реферндумов</t>
  </si>
  <si>
    <t>70300 00000</t>
  </si>
  <si>
    <t>Иные выплаты текущего характера</t>
  </si>
  <si>
    <t>70300 01110</t>
  </si>
  <si>
    <t>880</t>
  </si>
  <si>
    <t>Образование</t>
  </si>
  <si>
    <t>70700 03600</t>
  </si>
  <si>
    <t>1000</t>
  </si>
  <si>
    <t>100</t>
  </si>
  <si>
    <t>60000</t>
  </si>
  <si>
    <t>42000 00000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</si>
  <si>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</si>
  <si>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</si>
  <si>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</si>
  <si>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</si>
  <si>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</si>
  <si>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>от 20.10.2025 №61-п</t>
  </si>
  <si>
    <t xml:space="preserve">Распределение бюджетных ассигнований по целевым статьям (муниципальным программам Ч 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за 3 квартал 2025 год </t>
  </si>
  <si>
    <t>исполнено на 01.10.2025</t>
  </si>
  <si>
    <t>155270</t>
  </si>
  <si>
    <t>4000</t>
  </si>
  <si>
    <t>160266</t>
  </si>
  <si>
    <t>36001 70270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</si>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</sst>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р_.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1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4" fontId="5" fillId="0" borderId="12" xfId="0" applyNumberFormat="1" applyFont="1" applyBorder="1" applyAlignment="1">
      <alignment horizontal="center"/>
    </xf>
    <xf numFmtId="4" fontId="13" fillId="4" borderId="13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vertical="top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8" xfId="0" applyFont="1" applyBorder="1" applyAlignment="1">
      <alignment horizontal="left" wrapText="1"/>
    </xf>
    <xf numFmtId="0" fontId="14" fillId="5" borderId="12" xfId="0" applyFont="1" applyFill="1" applyBorder="1"/>
    <xf numFmtId="49" fontId="3" fillId="5" borderId="12" xfId="0" applyNumberFormat="1" applyFont="1" applyFill="1" applyBorder="1"/>
    <xf numFmtId="0" fontId="3" fillId="5" borderId="23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49" fontId="7" fillId="0" borderId="24" xfId="0" applyNumberFormat="1" applyFont="1" applyFill="1" applyBorder="1" applyAlignment="1">
      <alignment horizontal="center" vertical="center" wrapText="1"/>
    </xf>
    <xf numFmtId="4" fontId="7" fillId="0" borderId="24" xfId="0" applyNumberFormat="1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4" fontId="7" fillId="0" borderId="23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14" fillId="5" borderId="12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/>
    </xf>
    <xf numFmtId="0" fontId="1" fillId="0" borderId="26" xfId="0" applyFont="1" applyBorder="1" applyAlignment="1">
      <alignment horizontal="right"/>
    </xf>
    <xf numFmtId="4" fontId="5" fillId="2" borderId="27" xfId="0" applyNumberFormat="1" applyFont="1" applyFill="1" applyBorder="1" applyAlignment="1">
      <alignment horizontal="center" vertical="center" wrapText="1"/>
    </xf>
    <xf numFmtId="4" fontId="5" fillId="3" borderId="16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 wrapText="1"/>
    </xf>
    <xf numFmtId="4" fontId="12" fillId="4" borderId="27" xfId="0" applyNumberFormat="1" applyFont="1" applyFill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13" fillId="4" borderId="11" xfId="0" applyNumberFormat="1" applyFont="1" applyFill="1" applyBorder="1" applyAlignment="1">
      <alignment horizontal="center" vertical="center"/>
    </xf>
    <xf numFmtId="4" fontId="12" fillId="4" borderId="23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" fontId="12" fillId="4" borderId="11" xfId="0" applyNumberFormat="1" applyFont="1" applyFill="1" applyBorder="1" applyAlignment="1">
      <alignment horizontal="center" vertical="center"/>
    </xf>
    <xf numFmtId="4" fontId="12" fillId="4" borderId="8" xfId="0" applyNumberFormat="1" applyFont="1" applyFill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/>
    </xf>
    <xf numFmtId="4" fontId="5" fillId="4" borderId="11" xfId="0" applyNumberFormat="1" applyFont="1" applyFill="1" applyBorder="1" applyAlignment="1">
      <alignment horizontal="center" vertical="center"/>
    </xf>
    <xf numFmtId="4" fontId="7" fillId="4" borderId="11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24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7" fillId="0" borderId="17" xfId="0" applyNumberFormat="1" applyFont="1" applyFill="1" applyBorder="1" applyAlignment="1">
      <alignment horizontal="center" vertical="center"/>
    </xf>
    <xf numFmtId="4" fontId="5" fillId="0" borderId="29" xfId="0" applyNumberFormat="1" applyFont="1" applyFill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5" fillId="5" borderId="30" xfId="0" applyNumberFormat="1" applyFont="1" applyFill="1" applyBorder="1" applyAlignment="1">
      <alignment horizontal="center" vertical="center"/>
    </xf>
    <xf numFmtId="4" fontId="7" fillId="0" borderId="30" xfId="0" applyNumberFormat="1" applyFont="1" applyFill="1" applyBorder="1" applyAlignment="1">
      <alignment horizontal="center" vertical="center"/>
    </xf>
    <xf numFmtId="4" fontId="5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4" fontId="14" fillId="5" borderId="23" xfId="0" applyNumberFormat="1" applyFont="1" applyFill="1" applyBorder="1" applyAlignment="1">
      <alignment horizontal="center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13" fillId="4" borderId="28" xfId="0" applyNumberFormat="1" applyFont="1" applyFill="1" applyBorder="1" applyAlignment="1">
      <alignment horizontal="center" vertical="center"/>
    </xf>
    <xf numFmtId="164" fontId="12" fillId="4" borderId="28" xfId="0" applyNumberFormat="1" applyFont="1" applyFill="1" applyBorder="1" applyAlignment="1">
      <alignment horizontal="center" vertical="center"/>
    </xf>
    <xf numFmtId="164" fontId="12" fillId="4" borderId="19" xfId="0" applyNumberFormat="1" applyFont="1" applyFill="1" applyBorder="1" applyAlignment="1">
      <alignment horizontal="center" vertical="center"/>
    </xf>
    <xf numFmtId="164" fontId="12" fillId="4" borderId="14" xfId="0" applyNumberFormat="1" applyFont="1" applyFill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/>
    </xf>
    <xf numFmtId="164" fontId="7" fillId="0" borderId="28" xfId="0" applyNumberFormat="1" applyFont="1" applyBorder="1" applyAlignment="1">
      <alignment horizontal="center"/>
    </xf>
    <xf numFmtId="164" fontId="5" fillId="4" borderId="28" xfId="0" applyNumberFormat="1" applyFont="1" applyFill="1" applyBorder="1" applyAlignment="1">
      <alignment horizontal="center" vertical="center"/>
    </xf>
    <xf numFmtId="164" fontId="7" fillId="4" borderId="28" xfId="0" applyNumberFormat="1" applyFont="1" applyFill="1" applyBorder="1" applyAlignment="1">
      <alignment horizontal="center" vertical="center"/>
    </xf>
    <xf numFmtId="164" fontId="7" fillId="0" borderId="28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4" fontId="5" fillId="5" borderId="12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/>
    </xf>
    <xf numFmtId="164" fontId="2" fillId="0" borderId="0" xfId="0" applyNumberFormat="1" applyFont="1"/>
    <xf numFmtId="0" fontId="8" fillId="0" borderId="8" xfId="0" applyFont="1" applyBorder="1" applyAlignment="1">
      <alignment horizontal="left" vertical="top" wrapText="1"/>
    </xf>
    <xf numFmtId="164" fontId="5" fillId="3" borderId="12" xfId="0" applyNumberFormat="1" applyFont="1" applyFill="1" applyBorder="1" applyAlignment="1">
      <alignment horizontal="center" vertical="center" wrapText="1"/>
    </xf>
    <xf numFmtId="164" fontId="5" fillId="4" borderId="12" xfId="0" applyNumberFormat="1" applyFont="1" applyFill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/>
    </xf>
    <xf numFmtId="4" fontId="13" fillId="4" borderId="10" xfId="0" applyNumberFormat="1" applyFont="1" applyFill="1" applyBorder="1" applyAlignment="1">
      <alignment horizontal="center" vertical="center"/>
    </xf>
    <xf numFmtId="4" fontId="13" fillId="4" borderId="8" xfId="0" applyNumberFormat="1" applyFont="1" applyFill="1" applyBorder="1" applyAlignment="1">
      <alignment horizontal="center" vertical="center"/>
    </xf>
    <xf numFmtId="164" fontId="13" fillId="4" borderId="14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wrapText="1"/>
    </xf>
    <xf numFmtId="4" fontId="5" fillId="0" borderId="3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" fontId="5" fillId="0" borderId="23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0"/>
  <sheetViews>
    <sheetView tabSelected="1" workbookViewId="0">
      <selection activeCell="D135" sqref="D135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14.140625" style="2" customWidth="1"/>
    <col min="4" max="4" width="17.7109375" style="2" customWidth="1"/>
    <col min="5" max="5" width="16.140625" style="2" customWidth="1"/>
    <col min="6" max="6" width="13.42578125" style="2" customWidth="1"/>
    <col min="7" max="8" width="12.28515625" style="2" customWidth="1"/>
    <col min="9" max="16384" width="9.140625" style="2"/>
  </cols>
  <sheetData>
    <row r="1" spans="1:8" ht="15" customHeight="1" x14ac:dyDescent="0.2">
      <c r="A1" s="182" t="s">
        <v>95</v>
      </c>
      <c r="B1" s="182"/>
      <c r="C1" s="182"/>
      <c r="D1" s="182"/>
      <c r="E1" s="182"/>
      <c r="F1" s="182"/>
      <c r="G1" s="1"/>
      <c r="H1" s="1"/>
    </row>
    <row r="2" spans="1:8" ht="15" customHeight="1" x14ac:dyDescent="0.2">
      <c r="A2" s="182" t="s">
        <v>98</v>
      </c>
      <c r="B2" s="182"/>
      <c r="C2" s="182"/>
      <c r="D2" s="182"/>
      <c r="E2" s="182"/>
      <c r="F2" s="182"/>
      <c r="G2" s="3"/>
      <c r="H2" s="3"/>
    </row>
    <row r="3" spans="1:8" x14ac:dyDescent="0.2">
      <c r="A3" s="182" t="s">
        <v>18</v>
      </c>
      <c r="B3" s="182"/>
      <c r="C3" s="182"/>
      <c r="D3" s="182"/>
      <c r="E3" s="182"/>
      <c r="F3" s="182"/>
      <c r="G3" s="1"/>
      <c r="H3" s="1"/>
    </row>
    <row r="4" spans="1:8" ht="15" x14ac:dyDescent="0.25">
      <c r="A4" s="182" t="s">
        <v>131</v>
      </c>
      <c r="B4" s="183"/>
      <c r="C4" s="183"/>
      <c r="D4" s="183"/>
      <c r="E4" s="183"/>
      <c r="F4" s="183"/>
      <c r="G4" s="1"/>
      <c r="H4" s="1"/>
    </row>
    <row r="5" spans="1:8" ht="15" customHeight="1" x14ac:dyDescent="0.25">
      <c r="A5" s="182" t="s">
        <v>132</v>
      </c>
      <c r="B5" s="182"/>
      <c r="C5" s="182"/>
      <c r="D5" s="182"/>
      <c r="E5" s="183"/>
      <c r="F5" s="183"/>
      <c r="G5" s="1"/>
      <c r="H5" s="1"/>
    </row>
    <row r="6" spans="1:8" ht="15" x14ac:dyDescent="0.25">
      <c r="A6" s="182" t="s">
        <v>152</v>
      </c>
      <c r="B6" s="182"/>
      <c r="C6" s="182"/>
      <c r="D6" s="182"/>
      <c r="E6" s="183"/>
      <c r="F6" s="183"/>
      <c r="G6" s="1"/>
      <c r="H6" s="1"/>
    </row>
    <row r="7" spans="1:8" x14ac:dyDescent="0.2">
      <c r="A7" s="182"/>
      <c r="B7" s="182"/>
      <c r="C7" s="182"/>
      <c r="D7" s="182"/>
      <c r="E7" s="94"/>
      <c r="F7" s="94"/>
      <c r="G7" s="1"/>
      <c r="H7" s="1"/>
    </row>
    <row r="8" spans="1:8" ht="13.5" customHeight="1" x14ac:dyDescent="0.2">
      <c r="A8" s="180"/>
      <c r="B8" s="180"/>
      <c r="C8" s="180"/>
      <c r="D8" s="180"/>
      <c r="E8" s="95"/>
      <c r="F8" s="95"/>
      <c r="G8" s="1"/>
      <c r="H8" s="1"/>
    </row>
    <row r="9" spans="1:8" ht="57.75" hidden="1" customHeight="1" x14ac:dyDescent="0.2">
      <c r="A9" s="44"/>
    </row>
    <row r="10" spans="1:8" ht="12.75" hidden="1" customHeight="1" x14ac:dyDescent="0.2">
      <c r="A10" s="5"/>
    </row>
    <row r="11" spans="1:8" ht="48" customHeight="1" x14ac:dyDescent="0.2">
      <c r="A11" s="181" t="s">
        <v>153</v>
      </c>
      <c r="B11" s="181"/>
      <c r="C11" s="181"/>
      <c r="D11" s="181"/>
      <c r="E11" s="181"/>
      <c r="F11" s="181"/>
    </row>
    <row r="12" spans="1:8" x14ac:dyDescent="0.2">
      <c r="A12" s="184"/>
      <c r="B12" s="184"/>
      <c r="C12" s="184"/>
      <c r="D12" s="184"/>
      <c r="E12" s="93"/>
      <c r="F12" s="93"/>
    </row>
    <row r="13" spans="1:8" ht="9" customHeight="1" thickBot="1" x14ac:dyDescent="0.25">
      <c r="A13" s="7"/>
      <c r="B13" s="7"/>
      <c r="C13" s="7"/>
      <c r="D13" s="7"/>
      <c r="E13" s="98"/>
      <c r="F13" s="98"/>
    </row>
    <row r="14" spans="1:8" ht="1.5" hidden="1" customHeight="1" x14ac:dyDescent="0.2">
      <c r="A14" s="6"/>
      <c r="B14" s="6"/>
      <c r="C14" s="6"/>
      <c r="D14" s="6"/>
      <c r="E14" s="93"/>
      <c r="F14" s="93"/>
    </row>
    <row r="15" spans="1:8" ht="12.75" hidden="1" customHeight="1" x14ac:dyDescent="0.2">
      <c r="A15" s="6"/>
      <c r="B15" s="6"/>
      <c r="C15" s="6"/>
      <c r="D15" s="6"/>
      <c r="E15" s="93"/>
      <c r="F15" s="93"/>
    </row>
    <row r="16" spans="1:8" ht="12.75" hidden="1" customHeight="1" x14ac:dyDescent="0.2">
      <c r="A16" s="8"/>
      <c r="B16" s="8"/>
      <c r="C16" s="8"/>
      <c r="D16" s="8"/>
      <c r="E16" s="8"/>
      <c r="F16" s="8"/>
    </row>
    <row r="17" spans="1:10" ht="29.25" thickBot="1" x14ac:dyDescent="0.25">
      <c r="A17" s="9" t="s">
        <v>0</v>
      </c>
      <c r="B17" s="10" t="s">
        <v>1</v>
      </c>
      <c r="C17" s="10" t="s">
        <v>2</v>
      </c>
      <c r="D17" s="11" t="s">
        <v>133</v>
      </c>
      <c r="E17" s="99" t="s">
        <v>154</v>
      </c>
      <c r="F17" s="101" t="s">
        <v>99</v>
      </c>
    </row>
    <row r="18" spans="1:10" ht="15.75" thickBot="1" x14ac:dyDescent="0.25">
      <c r="A18" s="12" t="s">
        <v>80</v>
      </c>
      <c r="B18" s="13"/>
      <c r="C18" s="13"/>
      <c r="D18" s="14">
        <v>14009804.460000001</v>
      </c>
      <c r="E18" s="100">
        <v>7211580.71</v>
      </c>
      <c r="F18" s="160">
        <f>E18*100/D18</f>
        <v>51.475241717970412</v>
      </c>
    </row>
    <row r="19" spans="1:10" ht="85.5" x14ac:dyDescent="0.2">
      <c r="A19" s="75" t="s">
        <v>85</v>
      </c>
      <c r="B19" s="76" t="s">
        <v>46</v>
      </c>
      <c r="C19" s="69"/>
      <c r="D19" s="70">
        <f>D20+D25</f>
        <v>3146392</v>
      </c>
      <c r="E19" s="102">
        <f>E20+E25</f>
        <v>3469658.94</v>
      </c>
      <c r="F19" s="161">
        <v>38.6</v>
      </c>
    </row>
    <row r="20" spans="1:10" ht="30" x14ac:dyDescent="0.2">
      <c r="A20" s="20" t="s">
        <v>47</v>
      </c>
      <c r="B20" s="22" t="s">
        <v>48</v>
      </c>
      <c r="C20" s="22"/>
      <c r="D20" s="23">
        <f>D21+D23</f>
        <v>52000</v>
      </c>
      <c r="E20" s="105">
        <f>E21+E23</f>
        <v>0</v>
      </c>
      <c r="F20" s="136">
        <v>0</v>
      </c>
    </row>
    <row r="21" spans="1:10" ht="45" x14ac:dyDescent="0.2">
      <c r="A21" s="20" t="s">
        <v>22</v>
      </c>
      <c r="B21" s="22" t="s">
        <v>49</v>
      </c>
      <c r="C21" s="22"/>
      <c r="D21" s="23">
        <f>D22</f>
        <v>30000</v>
      </c>
      <c r="E21" s="105">
        <v>0</v>
      </c>
      <c r="F21" s="136">
        <v>0</v>
      </c>
    </row>
    <row r="22" spans="1:10" ht="45" x14ac:dyDescent="0.2">
      <c r="A22" s="40" t="s">
        <v>8</v>
      </c>
      <c r="B22" s="22" t="s">
        <v>49</v>
      </c>
      <c r="C22" s="22" t="s">
        <v>9</v>
      </c>
      <c r="D22" s="107">
        <v>30000</v>
      </c>
      <c r="E22" s="108">
        <v>0</v>
      </c>
      <c r="F22" s="136">
        <v>0</v>
      </c>
    </row>
    <row r="23" spans="1:10" ht="45" x14ac:dyDescent="0.2">
      <c r="A23" s="20" t="s">
        <v>22</v>
      </c>
      <c r="B23" s="22" t="s">
        <v>49</v>
      </c>
      <c r="C23" s="22"/>
      <c r="D23" s="107">
        <v>22000</v>
      </c>
      <c r="E23" s="108">
        <v>0</v>
      </c>
      <c r="F23" s="136">
        <v>0</v>
      </c>
    </row>
    <row r="24" spans="1:10" ht="45" x14ac:dyDescent="0.2">
      <c r="A24" s="40" t="s">
        <v>8</v>
      </c>
      <c r="B24" s="22" t="s">
        <v>49</v>
      </c>
      <c r="C24" s="22" t="s">
        <v>9</v>
      </c>
      <c r="D24" s="107">
        <v>22000</v>
      </c>
      <c r="E24" s="108">
        <v>0</v>
      </c>
      <c r="F24" s="136">
        <v>0</v>
      </c>
    </row>
    <row r="25" spans="1:10" ht="15" x14ac:dyDescent="0.25">
      <c r="A25" s="20" t="s">
        <v>51</v>
      </c>
      <c r="B25" s="22" t="s">
        <v>50</v>
      </c>
      <c r="C25" s="32"/>
      <c r="D25" s="33">
        <f>D26+D29+D33+D35+D37+D31</f>
        <v>3094392</v>
      </c>
      <c r="E25" s="109">
        <f>E26+E29+E31+E33+E35+E37</f>
        <v>3469658.94</v>
      </c>
      <c r="F25" s="133">
        <v>65.5</v>
      </c>
    </row>
    <row r="26" spans="1:10" ht="30" x14ac:dyDescent="0.25">
      <c r="A26" s="20" t="s">
        <v>20</v>
      </c>
      <c r="B26" s="22" t="s">
        <v>52</v>
      </c>
      <c r="C26" s="32"/>
      <c r="D26" s="33">
        <f>D27+D28</f>
        <v>2713856</v>
      </c>
      <c r="E26" s="109">
        <f>E27+E28</f>
        <v>1646722.94</v>
      </c>
      <c r="F26" s="133">
        <v>60.7</v>
      </c>
    </row>
    <row r="27" spans="1:10" ht="30" x14ac:dyDescent="0.2">
      <c r="A27" s="41" t="s">
        <v>53</v>
      </c>
      <c r="B27" s="22" t="s">
        <v>52</v>
      </c>
      <c r="C27" s="39" t="s">
        <v>5</v>
      </c>
      <c r="D27" s="33">
        <v>2437856</v>
      </c>
      <c r="E27" s="109">
        <v>1500881.55</v>
      </c>
      <c r="F27" s="133">
        <v>61.6</v>
      </c>
    </row>
    <row r="28" spans="1:10" ht="45" x14ac:dyDescent="0.2">
      <c r="A28" s="40" t="s">
        <v>8</v>
      </c>
      <c r="B28" s="22" t="s">
        <v>52</v>
      </c>
      <c r="C28" s="39" t="s">
        <v>9</v>
      </c>
      <c r="D28" s="33">
        <v>276000</v>
      </c>
      <c r="E28" s="104">
        <v>145841.39000000001</v>
      </c>
      <c r="F28" s="134">
        <v>52.8</v>
      </c>
      <c r="G28" s="166"/>
      <c r="H28" s="165"/>
      <c r="I28" s="163"/>
      <c r="J28" s="91"/>
    </row>
    <row r="29" spans="1:10" ht="30" x14ac:dyDescent="0.25">
      <c r="A29" s="24" t="s">
        <v>102</v>
      </c>
      <c r="B29" s="22" t="s">
        <v>103</v>
      </c>
      <c r="C29" s="39"/>
      <c r="D29" s="27">
        <f>D30</f>
        <v>160266</v>
      </c>
      <c r="E29" s="109">
        <v>1602666</v>
      </c>
      <c r="F29" s="133">
        <v>100</v>
      </c>
      <c r="G29" s="166"/>
      <c r="H29" s="165"/>
      <c r="I29" s="163"/>
      <c r="J29" s="91"/>
    </row>
    <row r="30" spans="1:10" ht="45" x14ac:dyDescent="0.2">
      <c r="A30" s="40" t="s">
        <v>8</v>
      </c>
      <c r="B30" s="162" t="s">
        <v>103</v>
      </c>
      <c r="C30" s="22" t="s">
        <v>9</v>
      </c>
      <c r="D30" s="167">
        <v>160266</v>
      </c>
      <c r="E30" s="22" t="s">
        <v>157</v>
      </c>
      <c r="F30" s="39" t="s">
        <v>144</v>
      </c>
      <c r="G30" s="166"/>
      <c r="H30" s="165"/>
      <c r="I30" s="163"/>
      <c r="J30" s="91"/>
    </row>
    <row r="31" spans="1:10" ht="30" x14ac:dyDescent="0.25">
      <c r="A31" s="24" t="s">
        <v>102</v>
      </c>
      <c r="B31" s="162" t="s">
        <v>103</v>
      </c>
      <c r="C31" s="22"/>
      <c r="D31" s="167">
        <f>D32</f>
        <v>155270</v>
      </c>
      <c r="E31" s="22" t="s">
        <v>155</v>
      </c>
      <c r="F31" s="39" t="s">
        <v>144</v>
      </c>
      <c r="G31" s="166"/>
      <c r="H31" s="165"/>
      <c r="I31" s="163"/>
      <c r="J31" s="91"/>
    </row>
    <row r="32" spans="1:10" ht="30" x14ac:dyDescent="0.2">
      <c r="A32" s="41" t="s">
        <v>53</v>
      </c>
      <c r="B32" s="162" t="s">
        <v>103</v>
      </c>
      <c r="C32" s="22" t="s">
        <v>5</v>
      </c>
      <c r="D32" s="167">
        <v>155270</v>
      </c>
      <c r="E32" s="22" t="s">
        <v>155</v>
      </c>
      <c r="F32" s="39" t="s">
        <v>144</v>
      </c>
      <c r="G32" s="166"/>
      <c r="H32" s="165"/>
      <c r="I32" s="163"/>
      <c r="J32" s="91"/>
    </row>
    <row r="33" spans="1:10" ht="30" x14ac:dyDescent="0.25">
      <c r="A33" s="24" t="s">
        <v>102</v>
      </c>
      <c r="B33" s="162" t="s">
        <v>104</v>
      </c>
      <c r="C33" s="22"/>
      <c r="D33" s="164">
        <v>4000</v>
      </c>
      <c r="E33" s="22" t="s">
        <v>156</v>
      </c>
      <c r="F33" s="169" t="s">
        <v>144</v>
      </c>
      <c r="G33" s="166"/>
      <c r="H33" s="165"/>
      <c r="I33" s="163"/>
      <c r="J33" s="91"/>
    </row>
    <row r="34" spans="1:10" ht="45" x14ac:dyDescent="0.2">
      <c r="A34" s="40" t="s">
        <v>8</v>
      </c>
      <c r="B34" s="162" t="s">
        <v>104</v>
      </c>
      <c r="C34" s="22" t="s">
        <v>9</v>
      </c>
      <c r="D34" s="164">
        <v>4000</v>
      </c>
      <c r="E34" s="22" t="s">
        <v>156</v>
      </c>
      <c r="F34" s="169" t="s">
        <v>144</v>
      </c>
      <c r="G34" s="166"/>
      <c r="H34" s="165"/>
      <c r="I34" s="163"/>
      <c r="J34" s="91"/>
    </row>
    <row r="35" spans="1:10" ht="30" x14ac:dyDescent="0.2">
      <c r="A35" s="40" t="s">
        <v>105</v>
      </c>
      <c r="B35" s="162" t="s">
        <v>106</v>
      </c>
      <c r="C35" s="22"/>
      <c r="D35" s="167">
        <v>60000</v>
      </c>
      <c r="E35" s="168" t="s">
        <v>145</v>
      </c>
      <c r="F35" s="169" t="s">
        <v>144</v>
      </c>
      <c r="G35" s="89"/>
      <c r="H35" s="91"/>
    </row>
    <row r="36" spans="1:10" ht="45" x14ac:dyDescent="0.2">
      <c r="A36" s="40" t="s">
        <v>8</v>
      </c>
      <c r="B36" s="162" t="s">
        <v>106</v>
      </c>
      <c r="C36" s="22" t="s">
        <v>9</v>
      </c>
      <c r="D36" s="164">
        <v>60000</v>
      </c>
      <c r="E36" s="22" t="s">
        <v>145</v>
      </c>
      <c r="F36" s="169" t="s">
        <v>144</v>
      </c>
      <c r="G36" s="89"/>
    </row>
    <row r="37" spans="1:10" ht="30" x14ac:dyDescent="0.2">
      <c r="A37" s="40" t="s">
        <v>105</v>
      </c>
      <c r="B37" s="162" t="s">
        <v>107</v>
      </c>
      <c r="C37" s="22"/>
      <c r="D37" s="164">
        <f>D38</f>
        <v>1000</v>
      </c>
      <c r="E37" s="22" t="s">
        <v>143</v>
      </c>
      <c r="F37" s="169" t="s">
        <v>144</v>
      </c>
      <c r="G37" s="89"/>
    </row>
    <row r="38" spans="1:10" ht="45" x14ac:dyDescent="0.2">
      <c r="A38" s="40" t="s">
        <v>8</v>
      </c>
      <c r="B38" s="162" t="s">
        <v>107</v>
      </c>
      <c r="C38" s="22" t="s">
        <v>9</v>
      </c>
      <c r="D38" s="164">
        <v>1000</v>
      </c>
      <c r="E38" s="22" t="s">
        <v>143</v>
      </c>
      <c r="F38" s="169" t="s">
        <v>144</v>
      </c>
      <c r="G38" s="89"/>
    </row>
    <row r="39" spans="1:10" ht="42.75" x14ac:dyDescent="0.2">
      <c r="A39" s="42" t="s">
        <v>129</v>
      </c>
      <c r="B39" s="162" t="s">
        <v>130</v>
      </c>
      <c r="C39" s="22"/>
      <c r="D39" s="164">
        <f>D40</f>
        <v>338828.39</v>
      </c>
      <c r="E39" s="22" t="s">
        <v>134</v>
      </c>
      <c r="F39" s="169" t="s">
        <v>134</v>
      </c>
      <c r="G39" s="89"/>
    </row>
    <row r="40" spans="1:10" ht="60" x14ac:dyDescent="0.25">
      <c r="A40" s="24" t="s">
        <v>128</v>
      </c>
      <c r="B40" s="21" t="s">
        <v>135</v>
      </c>
      <c r="C40" s="22"/>
      <c r="D40" s="164">
        <f>D41</f>
        <v>338828.39</v>
      </c>
      <c r="E40" s="22" t="s">
        <v>134</v>
      </c>
      <c r="F40" s="169" t="s">
        <v>134</v>
      </c>
      <c r="G40" s="89"/>
      <c r="H40" s="91"/>
    </row>
    <row r="41" spans="1:10" ht="60" x14ac:dyDescent="0.25">
      <c r="A41" s="24" t="s">
        <v>128</v>
      </c>
      <c r="B41" s="21" t="s">
        <v>135</v>
      </c>
      <c r="C41" s="22" t="s">
        <v>9</v>
      </c>
      <c r="D41" s="164">
        <v>338828.39</v>
      </c>
      <c r="E41" s="22" t="s">
        <v>134</v>
      </c>
      <c r="F41" s="169" t="s">
        <v>134</v>
      </c>
      <c r="G41" s="89"/>
    </row>
    <row r="42" spans="1:10" ht="28.5" x14ac:dyDescent="0.2">
      <c r="A42" s="42" t="s">
        <v>120</v>
      </c>
      <c r="B42" s="17" t="s">
        <v>61</v>
      </c>
      <c r="C42" s="18"/>
      <c r="D42" s="19">
        <f t="shared" ref="D42:E44" si="0">D43</f>
        <v>60000</v>
      </c>
      <c r="E42" s="111">
        <f t="shared" si="0"/>
        <v>51859</v>
      </c>
      <c r="F42" s="135">
        <v>86.4</v>
      </c>
    </row>
    <row r="43" spans="1:10" ht="15" x14ac:dyDescent="0.25">
      <c r="A43" s="24" t="s">
        <v>78</v>
      </c>
      <c r="B43" s="21" t="s">
        <v>62</v>
      </c>
      <c r="C43" s="22"/>
      <c r="D43" s="23">
        <f t="shared" si="0"/>
        <v>60000</v>
      </c>
      <c r="E43" s="105">
        <f t="shared" si="0"/>
        <v>51859</v>
      </c>
      <c r="F43" s="136">
        <v>86.4</v>
      </c>
    </row>
    <row r="44" spans="1:10" ht="15" x14ac:dyDescent="0.25">
      <c r="A44" s="24" t="s">
        <v>76</v>
      </c>
      <c r="B44" s="21" t="s">
        <v>63</v>
      </c>
      <c r="C44" s="22"/>
      <c r="D44" s="23">
        <f t="shared" si="0"/>
        <v>60000</v>
      </c>
      <c r="E44" s="103">
        <f t="shared" si="0"/>
        <v>51859</v>
      </c>
      <c r="F44" s="137">
        <v>86.4</v>
      </c>
    </row>
    <row r="45" spans="1:10" ht="45" x14ac:dyDescent="0.2">
      <c r="A45" s="40" t="s">
        <v>8</v>
      </c>
      <c r="B45" s="21" t="s">
        <v>63</v>
      </c>
      <c r="C45" s="22" t="s">
        <v>9</v>
      </c>
      <c r="D45" s="107">
        <v>60000</v>
      </c>
      <c r="E45" s="108">
        <v>51859</v>
      </c>
      <c r="F45" s="136">
        <v>86.4</v>
      </c>
    </row>
    <row r="46" spans="1:10" ht="57" x14ac:dyDescent="0.2">
      <c r="A46" s="63" t="s">
        <v>108</v>
      </c>
      <c r="B46" s="18" t="s">
        <v>34</v>
      </c>
      <c r="C46" s="18"/>
      <c r="D46" s="74">
        <f>D47+D50</f>
        <v>5000</v>
      </c>
      <c r="E46" s="112">
        <v>4900</v>
      </c>
      <c r="F46" s="138">
        <v>98</v>
      </c>
    </row>
    <row r="47" spans="1:10" ht="15" x14ac:dyDescent="0.2">
      <c r="A47" s="16" t="s">
        <v>35</v>
      </c>
      <c r="B47" s="22" t="s">
        <v>38</v>
      </c>
      <c r="C47" s="22"/>
      <c r="D47" s="113">
        <f>D49</f>
        <v>3000</v>
      </c>
      <c r="E47" s="114">
        <v>2900</v>
      </c>
      <c r="F47" s="139">
        <v>96.7</v>
      </c>
    </row>
    <row r="48" spans="1:10" ht="15" x14ac:dyDescent="0.2">
      <c r="A48" s="20" t="s">
        <v>39</v>
      </c>
      <c r="B48" s="22" t="s">
        <v>40</v>
      </c>
      <c r="C48" s="22"/>
      <c r="D48" s="46">
        <f>D49</f>
        <v>3000</v>
      </c>
      <c r="E48" s="115">
        <v>2900</v>
      </c>
      <c r="F48" s="139">
        <v>96.7</v>
      </c>
    </row>
    <row r="49" spans="1:6" ht="45" x14ac:dyDescent="0.2">
      <c r="A49" s="41" t="s">
        <v>8</v>
      </c>
      <c r="B49" s="22" t="s">
        <v>40</v>
      </c>
      <c r="C49" s="22" t="s">
        <v>9</v>
      </c>
      <c r="D49" s="46">
        <v>3000</v>
      </c>
      <c r="E49" s="115">
        <v>2900</v>
      </c>
      <c r="F49" s="139">
        <v>96.7</v>
      </c>
    </row>
    <row r="50" spans="1:6" ht="15" x14ac:dyDescent="0.2">
      <c r="A50" s="16" t="s">
        <v>41</v>
      </c>
      <c r="B50" s="22" t="s">
        <v>42</v>
      </c>
      <c r="C50" s="22"/>
      <c r="D50" s="46">
        <f>D51</f>
        <v>2000</v>
      </c>
      <c r="E50" s="115">
        <v>2000</v>
      </c>
      <c r="F50" s="139">
        <v>100</v>
      </c>
    </row>
    <row r="51" spans="1:6" ht="15" x14ac:dyDescent="0.2">
      <c r="A51" s="20" t="s">
        <v>43</v>
      </c>
      <c r="B51" s="22" t="s">
        <v>44</v>
      </c>
      <c r="C51" s="22"/>
      <c r="D51" s="46">
        <f>D53</f>
        <v>2000</v>
      </c>
      <c r="E51" s="115">
        <v>2000</v>
      </c>
      <c r="F51" s="139">
        <v>100</v>
      </c>
    </row>
    <row r="52" spans="1:6" ht="15" x14ac:dyDescent="0.2">
      <c r="A52" s="178" t="s">
        <v>8</v>
      </c>
      <c r="B52" s="31"/>
      <c r="C52" s="31"/>
      <c r="D52" s="52"/>
      <c r="E52" s="110"/>
      <c r="F52" s="140"/>
    </row>
    <row r="53" spans="1:6" ht="15" x14ac:dyDescent="0.2">
      <c r="A53" s="179"/>
      <c r="B53" s="49" t="s">
        <v>44</v>
      </c>
      <c r="C53" s="49" t="s">
        <v>9</v>
      </c>
      <c r="D53" s="53">
        <v>2000</v>
      </c>
      <c r="E53" s="116">
        <v>2000</v>
      </c>
      <c r="F53" s="141">
        <v>100</v>
      </c>
    </row>
    <row r="54" spans="1:6" ht="42.75" x14ac:dyDescent="0.2">
      <c r="A54" s="50" t="s">
        <v>109</v>
      </c>
      <c r="B54" s="15" t="s">
        <v>110</v>
      </c>
      <c r="C54" s="15"/>
      <c r="D54" s="170">
        <f>D55</f>
        <v>5000</v>
      </c>
      <c r="E54" s="171">
        <v>4900</v>
      </c>
      <c r="F54" s="172">
        <v>98</v>
      </c>
    </row>
    <row r="55" spans="1:6" ht="15" x14ac:dyDescent="0.2">
      <c r="A55" s="159" t="s">
        <v>45</v>
      </c>
      <c r="B55" s="49" t="s">
        <v>111</v>
      </c>
      <c r="C55" s="49"/>
      <c r="D55" s="53">
        <f>D56</f>
        <v>5000</v>
      </c>
      <c r="E55" s="115">
        <v>4900</v>
      </c>
      <c r="F55" s="139">
        <v>98</v>
      </c>
    </row>
    <row r="56" spans="1:6" ht="30" x14ac:dyDescent="0.2">
      <c r="A56" s="20" t="s">
        <v>23</v>
      </c>
      <c r="B56" s="22" t="s">
        <v>112</v>
      </c>
      <c r="C56" s="22"/>
      <c r="D56" s="23">
        <f>D57</f>
        <v>5000</v>
      </c>
      <c r="E56" s="105">
        <v>4900</v>
      </c>
      <c r="F56" s="136">
        <v>98</v>
      </c>
    </row>
    <row r="57" spans="1:6" ht="45" x14ac:dyDescent="0.2">
      <c r="A57" s="40" t="s">
        <v>8</v>
      </c>
      <c r="B57" s="22" t="s">
        <v>112</v>
      </c>
      <c r="C57" s="22" t="s">
        <v>9</v>
      </c>
      <c r="D57" s="23">
        <v>5000</v>
      </c>
      <c r="E57" s="106">
        <v>4900</v>
      </c>
      <c r="F57" s="136">
        <v>98</v>
      </c>
    </row>
    <row r="58" spans="1:6" ht="42.75" x14ac:dyDescent="0.2">
      <c r="A58" s="66" t="s">
        <v>121</v>
      </c>
      <c r="B58" s="71" t="s">
        <v>65</v>
      </c>
      <c r="C58" s="72"/>
      <c r="D58" s="73">
        <f t="shared" ref="D58:E60" si="1">D59</f>
        <v>0</v>
      </c>
      <c r="E58" s="117">
        <f t="shared" si="1"/>
        <v>0</v>
      </c>
      <c r="F58" s="142">
        <v>0</v>
      </c>
    </row>
    <row r="59" spans="1:6" ht="15" x14ac:dyDescent="0.25">
      <c r="A59" s="67" t="s">
        <v>66</v>
      </c>
      <c r="B59" s="56" t="s">
        <v>67</v>
      </c>
      <c r="C59" s="60"/>
      <c r="D59" s="54">
        <f t="shared" si="1"/>
        <v>0</v>
      </c>
      <c r="E59" s="61">
        <f t="shared" si="1"/>
        <v>0</v>
      </c>
      <c r="F59" s="143">
        <v>0</v>
      </c>
    </row>
    <row r="60" spans="1:6" ht="30" x14ac:dyDescent="0.25">
      <c r="A60" s="68" t="s">
        <v>68</v>
      </c>
      <c r="B60" s="59" t="s">
        <v>69</v>
      </c>
      <c r="C60" s="60"/>
      <c r="D60" s="61">
        <f t="shared" si="1"/>
        <v>0</v>
      </c>
      <c r="E60" s="61">
        <f t="shared" si="1"/>
        <v>0</v>
      </c>
      <c r="F60" s="143">
        <v>0</v>
      </c>
    </row>
    <row r="61" spans="1:6" ht="30" x14ac:dyDescent="0.25">
      <c r="A61" s="68" t="s">
        <v>70</v>
      </c>
      <c r="B61" s="57" t="s">
        <v>69</v>
      </c>
      <c r="C61" s="58">
        <v>240</v>
      </c>
      <c r="D61" s="55">
        <v>0</v>
      </c>
      <c r="E61" s="61">
        <v>0</v>
      </c>
      <c r="F61" s="143">
        <v>0</v>
      </c>
    </row>
    <row r="62" spans="1:6" ht="28.5" x14ac:dyDescent="0.2">
      <c r="A62" s="16" t="s">
        <v>122</v>
      </c>
      <c r="B62" s="18" t="s">
        <v>54</v>
      </c>
      <c r="C62" s="18"/>
      <c r="D62" s="64">
        <f>D63</f>
        <v>4896982.47</v>
      </c>
      <c r="E62" s="118">
        <f>E63</f>
        <v>1947768.09</v>
      </c>
      <c r="F62" s="144">
        <f>E62*100/D62</f>
        <v>39.774863437483369</v>
      </c>
    </row>
    <row r="63" spans="1:6" ht="30" x14ac:dyDescent="0.2">
      <c r="A63" s="20" t="s">
        <v>58</v>
      </c>
      <c r="B63" s="31" t="s">
        <v>55</v>
      </c>
      <c r="C63" s="31"/>
      <c r="D63" s="45">
        <f>D64+D66+D68</f>
        <v>4896982.47</v>
      </c>
      <c r="E63" s="119">
        <f>E64+E66+E68+E82</f>
        <v>1947768.09</v>
      </c>
      <c r="F63" s="145">
        <f>E63*100/D63</f>
        <v>39.774863437483369</v>
      </c>
    </row>
    <row r="64" spans="1:6" ht="30" x14ac:dyDescent="0.2">
      <c r="A64" s="30" t="s">
        <v>19</v>
      </c>
      <c r="B64" s="22" t="s">
        <v>71</v>
      </c>
      <c r="C64" s="22"/>
      <c r="D64" s="28">
        <f>D65</f>
        <v>140000</v>
      </c>
      <c r="E64" s="120">
        <f>E65</f>
        <v>113911.32</v>
      </c>
      <c r="F64" s="146">
        <v>81.400000000000006</v>
      </c>
    </row>
    <row r="65" spans="1:6" ht="45" x14ac:dyDescent="0.2">
      <c r="A65" s="40" t="s">
        <v>8</v>
      </c>
      <c r="B65" s="22" t="s">
        <v>71</v>
      </c>
      <c r="C65" s="31" t="s">
        <v>9</v>
      </c>
      <c r="D65" s="28">
        <v>140000</v>
      </c>
      <c r="E65" s="120">
        <v>113911.32</v>
      </c>
      <c r="F65" s="146">
        <v>81.400000000000006</v>
      </c>
    </row>
    <row r="66" spans="1:6" ht="30" x14ac:dyDescent="0.2">
      <c r="A66" s="30" t="s">
        <v>79</v>
      </c>
      <c r="B66" s="22" t="s">
        <v>72</v>
      </c>
      <c r="C66" s="22"/>
      <c r="D66" s="23">
        <f>D67</f>
        <v>250000</v>
      </c>
      <c r="E66" s="105">
        <v>0</v>
      </c>
      <c r="F66" s="136">
        <v>0</v>
      </c>
    </row>
    <row r="67" spans="1:6" ht="45" x14ac:dyDescent="0.2">
      <c r="A67" s="40" t="s">
        <v>8</v>
      </c>
      <c r="B67" s="22" t="s">
        <v>72</v>
      </c>
      <c r="C67" s="22" t="s">
        <v>9</v>
      </c>
      <c r="D67" s="23">
        <v>250000</v>
      </c>
      <c r="E67" s="105">
        <v>0</v>
      </c>
      <c r="F67" s="136">
        <v>0</v>
      </c>
    </row>
    <row r="68" spans="1:6" ht="15" x14ac:dyDescent="0.2">
      <c r="A68" s="35" t="s">
        <v>13</v>
      </c>
      <c r="B68" s="22" t="s">
        <v>73</v>
      </c>
      <c r="C68" s="22"/>
      <c r="D68" s="28">
        <f>D69</f>
        <v>4506982.47</v>
      </c>
      <c r="E68" s="120">
        <f>E69</f>
        <v>1823856.77</v>
      </c>
      <c r="F68" s="146">
        <f>F69</f>
        <v>40.5</v>
      </c>
    </row>
    <row r="69" spans="1:6" ht="45" x14ac:dyDescent="0.2">
      <c r="A69" s="40" t="s">
        <v>8</v>
      </c>
      <c r="B69" s="22" t="s">
        <v>73</v>
      </c>
      <c r="C69" s="22" t="s">
        <v>9</v>
      </c>
      <c r="D69" s="45">
        <v>4506982.47</v>
      </c>
      <c r="E69" s="119">
        <v>1823856.77</v>
      </c>
      <c r="F69" s="145">
        <v>40.5</v>
      </c>
    </row>
    <row r="70" spans="1:6" ht="28.5" x14ac:dyDescent="0.2">
      <c r="A70" s="16" t="s">
        <v>123</v>
      </c>
      <c r="B70" s="18" t="s">
        <v>57</v>
      </c>
      <c r="C70" s="17"/>
      <c r="D70" s="122">
        <f>D71</f>
        <v>9379505.4499999993</v>
      </c>
      <c r="E70" s="123">
        <f>E71</f>
        <v>5600055.21</v>
      </c>
      <c r="F70" s="147">
        <f>F71</f>
        <v>59.705229021429915</v>
      </c>
    </row>
    <row r="71" spans="1:6" ht="30" x14ac:dyDescent="0.2">
      <c r="A71" s="20" t="s">
        <v>60</v>
      </c>
      <c r="B71" s="22" t="s">
        <v>59</v>
      </c>
      <c r="C71" s="21"/>
      <c r="D71" s="28">
        <f>D72+D77+D78+D82</f>
        <v>9379505.4499999993</v>
      </c>
      <c r="E71" s="120">
        <f>E72+E77+E78</f>
        <v>5600055.21</v>
      </c>
      <c r="F71" s="146">
        <f>E71*100/D71</f>
        <v>59.705229021429915</v>
      </c>
    </row>
    <row r="72" spans="1:6" ht="30" x14ac:dyDescent="0.2">
      <c r="A72" s="30" t="s">
        <v>14</v>
      </c>
      <c r="B72" s="22" t="s">
        <v>74</v>
      </c>
      <c r="C72" s="22"/>
      <c r="D72" s="28">
        <f>D73+D74+D75</f>
        <v>6857743</v>
      </c>
      <c r="E72" s="120">
        <f>E73+E74+E75</f>
        <v>4155242.23</v>
      </c>
      <c r="F72" s="146">
        <f>E72*100/D72</f>
        <v>60.591979460297651</v>
      </c>
    </row>
    <row r="73" spans="1:6" ht="30" x14ac:dyDescent="0.25">
      <c r="A73" s="24" t="s">
        <v>15</v>
      </c>
      <c r="B73" s="22" t="s">
        <v>74</v>
      </c>
      <c r="C73" s="22" t="s">
        <v>81</v>
      </c>
      <c r="D73" s="28">
        <v>3268506</v>
      </c>
      <c r="E73" s="120">
        <v>2203773.56</v>
      </c>
      <c r="F73" s="146">
        <v>67.400000000000006</v>
      </c>
    </row>
    <row r="74" spans="1:6" ht="45" x14ac:dyDescent="0.2">
      <c r="A74" s="40" t="s">
        <v>8</v>
      </c>
      <c r="B74" s="22" t="s">
        <v>74</v>
      </c>
      <c r="C74" s="22" t="s">
        <v>9</v>
      </c>
      <c r="D74" s="28">
        <v>3579237</v>
      </c>
      <c r="E74" s="120">
        <v>1951468.67</v>
      </c>
      <c r="F74" s="146">
        <v>54.5</v>
      </c>
    </row>
    <row r="75" spans="1:6" ht="15" x14ac:dyDescent="0.25">
      <c r="A75" s="24" t="s">
        <v>10</v>
      </c>
      <c r="B75" s="21" t="s">
        <v>75</v>
      </c>
      <c r="C75" s="22" t="s">
        <v>11</v>
      </c>
      <c r="D75" s="23">
        <v>10000</v>
      </c>
      <c r="E75" s="105">
        <v>0</v>
      </c>
      <c r="F75" s="136">
        <v>0</v>
      </c>
    </row>
    <row r="76" spans="1:6" ht="15" x14ac:dyDescent="0.25">
      <c r="A76" s="24" t="s">
        <v>76</v>
      </c>
      <c r="B76" s="22" t="s">
        <v>77</v>
      </c>
      <c r="C76" s="22"/>
      <c r="D76" s="28">
        <f>D77</f>
        <v>20000</v>
      </c>
      <c r="E76" s="120">
        <f>E77</f>
        <v>0</v>
      </c>
      <c r="F76" s="146">
        <v>0</v>
      </c>
    </row>
    <row r="77" spans="1:6" ht="34.5" customHeight="1" x14ac:dyDescent="0.2">
      <c r="A77" s="40" t="s">
        <v>8</v>
      </c>
      <c r="B77" s="22" t="s">
        <v>77</v>
      </c>
      <c r="C77" s="22" t="s">
        <v>9</v>
      </c>
      <c r="D77" s="28">
        <v>20000</v>
      </c>
      <c r="E77" s="120">
        <v>0</v>
      </c>
      <c r="F77" s="146">
        <v>0</v>
      </c>
    </row>
    <row r="78" spans="1:6" ht="30" x14ac:dyDescent="0.25">
      <c r="A78" s="43" t="s">
        <v>100</v>
      </c>
      <c r="B78" s="21" t="s">
        <v>75</v>
      </c>
      <c r="C78" s="22"/>
      <c r="D78" s="107">
        <f>D79+D81+D80</f>
        <v>2491762.4500000002</v>
      </c>
      <c r="E78" s="108">
        <f>E79+E81+E80</f>
        <v>1444812.98</v>
      </c>
      <c r="F78" s="136">
        <v>23</v>
      </c>
    </row>
    <row r="79" spans="1:6" ht="30" x14ac:dyDescent="0.2">
      <c r="A79" s="20" t="s">
        <v>4</v>
      </c>
      <c r="B79" s="21" t="s">
        <v>75</v>
      </c>
      <c r="C79" s="22" t="s">
        <v>5</v>
      </c>
      <c r="D79" s="23">
        <v>1982197</v>
      </c>
      <c r="E79" s="105">
        <v>1219596.71</v>
      </c>
      <c r="F79" s="136">
        <v>61.5</v>
      </c>
    </row>
    <row r="80" spans="1:6" ht="30" x14ac:dyDescent="0.2">
      <c r="A80" s="20" t="s">
        <v>4</v>
      </c>
      <c r="B80" s="21" t="s">
        <v>158</v>
      </c>
      <c r="C80" s="22" t="s">
        <v>5</v>
      </c>
      <c r="D80" s="23">
        <v>545.45000000000005</v>
      </c>
      <c r="E80" s="105">
        <v>0</v>
      </c>
      <c r="F80" s="136">
        <v>0</v>
      </c>
    </row>
    <row r="81" spans="1:6" ht="45" x14ac:dyDescent="0.2">
      <c r="A81" s="40" t="s">
        <v>8</v>
      </c>
      <c r="B81" s="21" t="s">
        <v>75</v>
      </c>
      <c r="C81" s="22" t="s">
        <v>9</v>
      </c>
      <c r="D81" s="124">
        <v>509020</v>
      </c>
      <c r="E81" s="103">
        <v>225216.27</v>
      </c>
      <c r="F81" s="149">
        <v>44.2</v>
      </c>
    </row>
    <row r="82" spans="1:6" ht="14.25" x14ac:dyDescent="0.2">
      <c r="A82" s="85" t="s">
        <v>86</v>
      </c>
      <c r="B82" s="47" t="s">
        <v>97</v>
      </c>
      <c r="C82" s="47"/>
      <c r="D82" s="62">
        <f t="shared" ref="D82:E84" si="2">D83</f>
        <v>10000</v>
      </c>
      <c r="E82" s="126">
        <f t="shared" si="2"/>
        <v>10000</v>
      </c>
      <c r="F82" s="151">
        <v>100</v>
      </c>
    </row>
    <row r="83" spans="1:6" ht="30" x14ac:dyDescent="0.25">
      <c r="A83" s="24" t="s">
        <v>87</v>
      </c>
      <c r="B83" s="26" t="s">
        <v>88</v>
      </c>
      <c r="C83" s="26"/>
      <c r="D83" s="28">
        <f t="shared" si="2"/>
        <v>10000</v>
      </c>
      <c r="E83" s="127">
        <f t="shared" si="2"/>
        <v>10000</v>
      </c>
      <c r="F83" s="150">
        <v>100</v>
      </c>
    </row>
    <row r="84" spans="1:6" ht="15" x14ac:dyDescent="0.25">
      <c r="A84" s="24" t="s">
        <v>89</v>
      </c>
      <c r="B84" s="26" t="s">
        <v>90</v>
      </c>
      <c r="C84" s="26"/>
      <c r="D84" s="28">
        <f t="shared" si="2"/>
        <v>10000</v>
      </c>
      <c r="E84" s="127">
        <f t="shared" si="2"/>
        <v>10000</v>
      </c>
      <c r="F84" s="150">
        <v>100</v>
      </c>
    </row>
    <row r="85" spans="1:6" ht="45" x14ac:dyDescent="0.2">
      <c r="A85" s="40" t="s">
        <v>8</v>
      </c>
      <c r="B85" s="26" t="s">
        <v>90</v>
      </c>
      <c r="C85" s="26" t="s">
        <v>9</v>
      </c>
      <c r="D85" s="28">
        <v>10000</v>
      </c>
      <c r="E85" s="127">
        <v>10000</v>
      </c>
      <c r="F85" s="150">
        <v>100</v>
      </c>
    </row>
    <row r="86" spans="1:6" ht="57" x14ac:dyDescent="0.2">
      <c r="A86" s="77" t="s">
        <v>113</v>
      </c>
      <c r="B86" s="47" t="s">
        <v>114</v>
      </c>
      <c r="C86" s="47"/>
      <c r="D86" s="62">
        <f t="shared" ref="D86:E88" si="3">D87</f>
        <v>304070</v>
      </c>
      <c r="E86" s="174">
        <f t="shared" si="3"/>
        <v>72472.33</v>
      </c>
      <c r="F86" s="151">
        <f>E86*100/D86</f>
        <v>23.834094123063768</v>
      </c>
    </row>
    <row r="87" spans="1:6" ht="45" x14ac:dyDescent="0.2">
      <c r="A87" s="40" t="s">
        <v>115</v>
      </c>
      <c r="B87" s="26" t="s">
        <v>116</v>
      </c>
      <c r="C87" s="26"/>
      <c r="D87" s="28">
        <f t="shared" si="3"/>
        <v>304070</v>
      </c>
      <c r="E87" s="129">
        <f t="shared" si="3"/>
        <v>72472.33</v>
      </c>
      <c r="F87" s="150">
        <f>F88</f>
        <v>23.8</v>
      </c>
    </row>
    <row r="88" spans="1:6" ht="45" x14ac:dyDescent="0.2">
      <c r="A88" s="40" t="s">
        <v>117</v>
      </c>
      <c r="B88" s="26" t="s">
        <v>127</v>
      </c>
      <c r="C88" s="26"/>
      <c r="D88" s="28">
        <f t="shared" si="3"/>
        <v>304070</v>
      </c>
      <c r="E88" s="129">
        <f t="shared" si="3"/>
        <v>72472.33</v>
      </c>
      <c r="F88" s="150">
        <f>F89</f>
        <v>23.8</v>
      </c>
    </row>
    <row r="89" spans="1:6" ht="45" x14ac:dyDescent="0.2">
      <c r="A89" s="40" t="s">
        <v>8</v>
      </c>
      <c r="B89" s="26" t="s">
        <v>127</v>
      </c>
      <c r="C89" s="26" t="s">
        <v>9</v>
      </c>
      <c r="D89" s="28">
        <v>304070</v>
      </c>
      <c r="E89" s="129">
        <v>72472.33</v>
      </c>
      <c r="F89" s="150">
        <v>23.8</v>
      </c>
    </row>
    <row r="90" spans="1:6" ht="71.25" x14ac:dyDescent="0.2">
      <c r="A90" s="77" t="s">
        <v>147</v>
      </c>
      <c r="B90" s="47" t="s">
        <v>146</v>
      </c>
      <c r="C90" s="47"/>
      <c r="D90" s="62">
        <f t="shared" ref="D90:E92" si="4">D91</f>
        <v>901305.94</v>
      </c>
      <c r="E90" s="174">
        <f t="shared" si="4"/>
        <v>447785.22</v>
      </c>
      <c r="F90" s="151">
        <f>E90*100/D90</f>
        <v>49.681822800368991</v>
      </c>
    </row>
    <row r="91" spans="1:6" ht="45" x14ac:dyDescent="0.2">
      <c r="A91" s="40" t="s">
        <v>148</v>
      </c>
      <c r="B91" s="26" t="s">
        <v>149</v>
      </c>
      <c r="C91" s="26"/>
      <c r="D91" s="28">
        <f t="shared" si="4"/>
        <v>901305.94</v>
      </c>
      <c r="E91" s="129">
        <f t="shared" si="4"/>
        <v>447785.22</v>
      </c>
      <c r="F91" s="150">
        <f>F92</f>
        <v>49.7</v>
      </c>
    </row>
    <row r="92" spans="1:6" ht="60" x14ac:dyDescent="0.2">
      <c r="A92" s="40" t="s">
        <v>150</v>
      </c>
      <c r="B92" s="26" t="s">
        <v>151</v>
      </c>
      <c r="C92" s="26"/>
      <c r="D92" s="28">
        <f t="shared" si="4"/>
        <v>901305.94</v>
      </c>
      <c r="E92" s="129">
        <f t="shared" si="4"/>
        <v>447785.22</v>
      </c>
      <c r="F92" s="150">
        <f>F93</f>
        <v>49.7</v>
      </c>
    </row>
    <row r="93" spans="1:6" ht="45" x14ac:dyDescent="0.2">
      <c r="A93" s="40" t="s">
        <v>8</v>
      </c>
      <c r="B93" s="26" t="s">
        <v>151</v>
      </c>
      <c r="C93" s="26" t="s">
        <v>9</v>
      </c>
      <c r="D93" s="28">
        <v>901305.94</v>
      </c>
      <c r="E93" s="129">
        <v>447785.22</v>
      </c>
      <c r="F93" s="150">
        <v>49.7</v>
      </c>
    </row>
    <row r="94" spans="1:6" ht="71.25" x14ac:dyDescent="0.2">
      <c r="A94" s="82" t="s">
        <v>82</v>
      </c>
      <c r="B94" s="83" t="s">
        <v>27</v>
      </c>
      <c r="C94" s="83"/>
      <c r="D94" s="84">
        <v>12122944.59</v>
      </c>
      <c r="E94" s="128">
        <v>2255367.64</v>
      </c>
      <c r="F94" s="152">
        <v>18.600000000000001</v>
      </c>
    </row>
    <row r="95" spans="1:6" ht="28.5" x14ac:dyDescent="0.2">
      <c r="A95" s="77" t="s">
        <v>83</v>
      </c>
      <c r="B95" s="47" t="s">
        <v>28</v>
      </c>
      <c r="C95" s="47"/>
      <c r="D95" s="121">
        <f>D96</f>
        <v>1120598</v>
      </c>
      <c r="E95" s="126">
        <f>E96</f>
        <v>775023.23</v>
      </c>
      <c r="F95" s="151">
        <v>15.5</v>
      </c>
    </row>
    <row r="96" spans="1:6" ht="15" x14ac:dyDescent="0.2">
      <c r="A96" s="40" t="s">
        <v>3</v>
      </c>
      <c r="B96" s="26" t="s">
        <v>29</v>
      </c>
      <c r="C96" s="26"/>
      <c r="D96" s="125">
        <f>D97</f>
        <v>1120598</v>
      </c>
      <c r="E96" s="97">
        <f>E97</f>
        <v>775023.23</v>
      </c>
      <c r="F96" s="153">
        <v>15.5</v>
      </c>
    </row>
    <row r="97" spans="1:7" ht="30" x14ac:dyDescent="0.2">
      <c r="A97" s="40" t="s">
        <v>4</v>
      </c>
      <c r="B97" s="26" t="s">
        <v>29</v>
      </c>
      <c r="C97" s="26" t="s">
        <v>5</v>
      </c>
      <c r="D97" s="28">
        <v>1120598</v>
      </c>
      <c r="E97" s="129">
        <v>775023.23</v>
      </c>
      <c r="F97" s="150">
        <v>69.2</v>
      </c>
    </row>
    <row r="98" spans="1:7" ht="28.5" x14ac:dyDescent="0.2">
      <c r="A98" s="77" t="s">
        <v>136</v>
      </c>
      <c r="B98" s="47" t="s">
        <v>137</v>
      </c>
      <c r="C98" s="47"/>
      <c r="D98" s="62">
        <f>D99</f>
        <v>289658.25</v>
      </c>
      <c r="E98" s="174">
        <f>E99</f>
        <v>266912.25</v>
      </c>
      <c r="F98" s="151">
        <f>F99</f>
        <v>92.1</v>
      </c>
    </row>
    <row r="99" spans="1:7" ht="15" x14ac:dyDescent="0.2">
      <c r="A99" s="40" t="s">
        <v>138</v>
      </c>
      <c r="B99" s="26" t="s">
        <v>139</v>
      </c>
      <c r="C99" s="26" t="s">
        <v>140</v>
      </c>
      <c r="D99" s="28">
        <v>289658.25</v>
      </c>
      <c r="E99" s="129">
        <v>266912.25</v>
      </c>
      <c r="F99" s="150">
        <v>92.1</v>
      </c>
    </row>
    <row r="100" spans="1:7" ht="28.5" x14ac:dyDescent="0.2">
      <c r="A100" s="16" t="s">
        <v>6</v>
      </c>
      <c r="B100" s="18" t="s">
        <v>30</v>
      </c>
      <c r="C100" s="18"/>
      <c r="D100" s="29">
        <f>D101</f>
        <v>4153771</v>
      </c>
      <c r="E100" s="130">
        <f>E101+E105+E107+E109</f>
        <v>2377884.92</v>
      </c>
      <c r="F100" s="135">
        <v>23.7</v>
      </c>
    </row>
    <row r="101" spans="1:7" ht="15" x14ac:dyDescent="0.2">
      <c r="A101" s="20" t="s">
        <v>7</v>
      </c>
      <c r="B101" s="22" t="s">
        <v>31</v>
      </c>
      <c r="C101" s="22"/>
      <c r="D101" s="23">
        <f>D102+D103++D104+D105+D107+D109</f>
        <v>4153771</v>
      </c>
      <c r="E101" s="131">
        <f>E102+E103+E104</f>
        <v>2373530.92</v>
      </c>
      <c r="F101" s="154">
        <v>26</v>
      </c>
    </row>
    <row r="102" spans="1:7" ht="30" x14ac:dyDescent="0.2">
      <c r="A102" s="20" t="s">
        <v>4</v>
      </c>
      <c r="B102" s="22" t="s">
        <v>31</v>
      </c>
      <c r="C102" s="22" t="s">
        <v>5</v>
      </c>
      <c r="D102" s="23">
        <v>2492825</v>
      </c>
      <c r="E102" s="96">
        <v>1252897.8799999999</v>
      </c>
      <c r="F102" s="155">
        <v>50.3</v>
      </c>
      <c r="G102" s="89"/>
    </row>
    <row r="103" spans="1:7" ht="45" x14ac:dyDescent="0.2">
      <c r="A103" s="40" t="s">
        <v>8</v>
      </c>
      <c r="B103" s="22" t="s">
        <v>31</v>
      </c>
      <c r="C103" s="22" t="s">
        <v>9</v>
      </c>
      <c r="D103" s="107">
        <v>1268592</v>
      </c>
      <c r="E103" s="108">
        <v>828177.19</v>
      </c>
      <c r="F103" s="154">
        <v>62.8</v>
      </c>
      <c r="G103" s="91"/>
    </row>
    <row r="104" spans="1:7" ht="15" x14ac:dyDescent="0.25">
      <c r="A104" s="25" t="s">
        <v>10</v>
      </c>
      <c r="B104" s="22" t="s">
        <v>31</v>
      </c>
      <c r="C104" s="22" t="s">
        <v>11</v>
      </c>
      <c r="D104" s="23">
        <v>388000</v>
      </c>
      <c r="E104" s="105">
        <v>292455.84999999998</v>
      </c>
      <c r="F104" s="136">
        <f>E104*100/D104</f>
        <v>75.375219072164938</v>
      </c>
      <c r="G104" s="91"/>
    </row>
    <row r="105" spans="1:7" ht="60" x14ac:dyDescent="0.25">
      <c r="A105" s="173" t="s">
        <v>118</v>
      </c>
      <c r="B105" s="49" t="s">
        <v>119</v>
      </c>
      <c r="C105" s="49"/>
      <c r="D105" s="34">
        <f>D106</f>
        <v>1000</v>
      </c>
      <c r="E105" s="105">
        <v>1000</v>
      </c>
      <c r="F105" s="136">
        <v>100</v>
      </c>
      <c r="G105" s="89"/>
    </row>
    <row r="106" spans="1:7" ht="45" x14ac:dyDescent="0.2">
      <c r="A106" s="40" t="s">
        <v>8</v>
      </c>
      <c r="B106" s="49" t="s">
        <v>119</v>
      </c>
      <c r="C106" s="49" t="s">
        <v>9</v>
      </c>
      <c r="D106" s="34">
        <v>1000</v>
      </c>
      <c r="E106" s="105">
        <v>1000</v>
      </c>
      <c r="F106" s="136">
        <v>100</v>
      </c>
    </row>
    <row r="107" spans="1:7" ht="60" x14ac:dyDescent="0.2">
      <c r="A107" s="40" t="s">
        <v>125</v>
      </c>
      <c r="B107" s="49" t="s">
        <v>124</v>
      </c>
      <c r="C107" s="49"/>
      <c r="D107" s="34">
        <v>3320.46</v>
      </c>
      <c r="E107" s="105">
        <v>3320.46</v>
      </c>
      <c r="F107" s="136">
        <v>100</v>
      </c>
    </row>
    <row r="108" spans="1:7" ht="45" x14ac:dyDescent="0.2">
      <c r="A108" s="40" t="s">
        <v>8</v>
      </c>
      <c r="B108" s="49" t="s">
        <v>124</v>
      </c>
      <c r="C108" s="49" t="s">
        <v>9</v>
      </c>
      <c r="D108" s="34">
        <v>3320.46</v>
      </c>
      <c r="E108" s="105">
        <v>3320.46</v>
      </c>
      <c r="F108" s="136">
        <v>100</v>
      </c>
    </row>
    <row r="109" spans="1:7" ht="60" x14ac:dyDescent="0.2">
      <c r="A109" s="40" t="s">
        <v>125</v>
      </c>
      <c r="B109" s="49" t="s">
        <v>126</v>
      </c>
      <c r="C109" s="49"/>
      <c r="D109" s="34">
        <v>33.54</v>
      </c>
      <c r="E109" s="105">
        <v>33.54</v>
      </c>
      <c r="F109" s="136">
        <v>100</v>
      </c>
    </row>
    <row r="110" spans="1:7" ht="45" x14ac:dyDescent="0.2">
      <c r="A110" s="40" t="s">
        <v>8</v>
      </c>
      <c r="B110" s="49" t="s">
        <v>126</v>
      </c>
      <c r="C110" s="49" t="s">
        <v>9</v>
      </c>
      <c r="D110" s="34">
        <v>33.54</v>
      </c>
      <c r="E110" s="105">
        <v>33.54</v>
      </c>
      <c r="F110" s="136">
        <v>100</v>
      </c>
    </row>
    <row r="111" spans="1:7" ht="14.25" x14ac:dyDescent="0.2">
      <c r="A111" s="78" t="s">
        <v>26</v>
      </c>
      <c r="B111" s="15" t="s">
        <v>32</v>
      </c>
      <c r="C111" s="15"/>
      <c r="D111" s="29">
        <f>D112</f>
        <v>10000</v>
      </c>
      <c r="E111" s="111">
        <v>0</v>
      </c>
      <c r="F111" s="156">
        <v>0</v>
      </c>
    </row>
    <row r="112" spans="1:7" ht="29.25" customHeight="1" x14ac:dyDescent="0.25">
      <c r="A112" s="51" t="s">
        <v>37</v>
      </c>
      <c r="B112" s="49" t="s">
        <v>33</v>
      </c>
      <c r="C112" s="49"/>
      <c r="D112" s="23">
        <f>D113</f>
        <v>10000</v>
      </c>
      <c r="E112" s="105">
        <v>0</v>
      </c>
      <c r="F112" s="136">
        <v>0</v>
      </c>
    </row>
    <row r="113" spans="1:6" ht="18.75" customHeight="1" x14ac:dyDescent="0.25">
      <c r="A113" s="48" t="s">
        <v>24</v>
      </c>
      <c r="B113" s="49" t="s">
        <v>33</v>
      </c>
      <c r="C113" s="49" t="s">
        <v>25</v>
      </c>
      <c r="D113" s="34">
        <v>10000</v>
      </c>
      <c r="E113" s="105">
        <v>0</v>
      </c>
      <c r="F113" s="136">
        <v>0</v>
      </c>
    </row>
    <row r="114" spans="1:6" ht="26.25" customHeight="1" x14ac:dyDescent="0.2">
      <c r="A114" s="16" t="s">
        <v>12</v>
      </c>
      <c r="B114" s="18" t="s">
        <v>36</v>
      </c>
      <c r="C114" s="18"/>
      <c r="D114" s="19">
        <f>D115+D117+D121+D119</f>
        <v>3589637.55</v>
      </c>
      <c r="E114" s="111">
        <f>E115+E117+E119+E121</f>
        <v>1743209.8900000001</v>
      </c>
      <c r="F114" s="156">
        <f>E114*100/D114</f>
        <v>48.562281448164597</v>
      </c>
    </row>
    <row r="115" spans="1:6" ht="31.5" customHeight="1" x14ac:dyDescent="0.25">
      <c r="A115" s="24" t="s">
        <v>101</v>
      </c>
      <c r="B115" s="21" t="s">
        <v>56</v>
      </c>
      <c r="C115" s="22"/>
      <c r="D115" s="23">
        <f>D116</f>
        <v>2303616</v>
      </c>
      <c r="E115" s="105">
        <f>E116</f>
        <v>984962.4</v>
      </c>
      <c r="F115" s="136">
        <v>42.8</v>
      </c>
    </row>
    <row r="116" spans="1:6" ht="30" x14ac:dyDescent="0.2">
      <c r="A116" s="20" t="s">
        <v>4</v>
      </c>
      <c r="B116" s="21" t="s">
        <v>56</v>
      </c>
      <c r="C116" s="22" t="s">
        <v>5</v>
      </c>
      <c r="D116" s="34">
        <v>2303616</v>
      </c>
      <c r="E116" s="105">
        <v>984962.4</v>
      </c>
      <c r="F116" s="136">
        <v>42.8</v>
      </c>
    </row>
    <row r="117" spans="1:6" ht="18.75" customHeight="1" x14ac:dyDescent="0.25">
      <c r="A117" s="36" t="s">
        <v>16</v>
      </c>
      <c r="B117" s="37" t="s">
        <v>64</v>
      </c>
      <c r="C117" s="37"/>
      <c r="D117" s="38">
        <f>D118</f>
        <v>1014367</v>
      </c>
      <c r="E117" s="120">
        <f>E118</f>
        <v>616771.78</v>
      </c>
      <c r="F117" s="150">
        <f>E117*100/D117</f>
        <v>60.803612499223654</v>
      </c>
    </row>
    <row r="118" spans="1:6" ht="44.25" customHeight="1" x14ac:dyDescent="0.2">
      <c r="A118" s="65" t="s">
        <v>159</v>
      </c>
      <c r="B118" s="26" t="s">
        <v>64</v>
      </c>
      <c r="C118" s="26" t="s">
        <v>17</v>
      </c>
      <c r="D118" s="28">
        <v>1014367</v>
      </c>
      <c r="E118" s="120">
        <v>616771.78</v>
      </c>
      <c r="F118" s="150">
        <v>60.8</v>
      </c>
    </row>
    <row r="119" spans="1:6" ht="75" x14ac:dyDescent="0.2">
      <c r="A119" s="65" t="s">
        <v>93</v>
      </c>
      <c r="B119" s="37" t="s">
        <v>94</v>
      </c>
      <c r="C119" s="86"/>
      <c r="D119" s="88">
        <f>D120</f>
        <v>19454.55</v>
      </c>
      <c r="E119" s="88">
        <f>E120</f>
        <v>1093.49</v>
      </c>
      <c r="F119" s="150">
        <v>2.2000000000000002</v>
      </c>
    </row>
    <row r="120" spans="1:6" ht="30" x14ac:dyDescent="0.2">
      <c r="A120" s="65" t="s">
        <v>21</v>
      </c>
      <c r="B120" s="37" t="s">
        <v>94</v>
      </c>
      <c r="C120" s="86" t="s">
        <v>17</v>
      </c>
      <c r="D120" s="90">
        <v>19454.55</v>
      </c>
      <c r="E120" s="90">
        <v>1093.49</v>
      </c>
      <c r="F120" s="150">
        <v>5.6</v>
      </c>
    </row>
    <row r="121" spans="1:6" ht="45" x14ac:dyDescent="0.2">
      <c r="A121" s="65" t="s">
        <v>96</v>
      </c>
      <c r="B121" s="37" t="s">
        <v>91</v>
      </c>
      <c r="C121" s="86"/>
      <c r="D121" s="88">
        <f>D122+D123</f>
        <v>252200</v>
      </c>
      <c r="E121" s="88">
        <f>E122</f>
        <v>140382.22</v>
      </c>
      <c r="F121" s="148">
        <v>11.7</v>
      </c>
    </row>
    <row r="122" spans="1:6" ht="30" x14ac:dyDescent="0.2">
      <c r="A122" s="65" t="s">
        <v>92</v>
      </c>
      <c r="B122" s="37" t="s">
        <v>91</v>
      </c>
      <c r="C122" s="86" t="s">
        <v>5</v>
      </c>
      <c r="D122" s="87">
        <v>250485</v>
      </c>
      <c r="E122" s="90">
        <v>140382.22</v>
      </c>
      <c r="F122" s="150">
        <v>56</v>
      </c>
    </row>
    <row r="123" spans="1:6" ht="45" x14ac:dyDescent="0.2">
      <c r="A123" s="40" t="s">
        <v>8</v>
      </c>
      <c r="B123" s="37" t="s">
        <v>91</v>
      </c>
      <c r="C123" s="86" t="s">
        <v>9</v>
      </c>
      <c r="D123" s="87">
        <v>1715</v>
      </c>
      <c r="E123" s="90">
        <v>1715</v>
      </c>
      <c r="F123" s="150">
        <v>100</v>
      </c>
    </row>
    <row r="124" spans="1:6" ht="14.25" x14ac:dyDescent="0.2">
      <c r="A124" s="77" t="s">
        <v>141</v>
      </c>
      <c r="B124" s="175" t="s">
        <v>142</v>
      </c>
      <c r="C124" s="176"/>
      <c r="D124" s="122">
        <f>D125</f>
        <v>10000</v>
      </c>
      <c r="E124" s="177">
        <f>E125</f>
        <v>8000</v>
      </c>
      <c r="F124" s="151">
        <f>F125</f>
        <v>80</v>
      </c>
    </row>
    <row r="125" spans="1:6" ht="45" x14ac:dyDescent="0.2">
      <c r="A125" s="40" t="s">
        <v>8</v>
      </c>
      <c r="B125" s="37" t="s">
        <v>142</v>
      </c>
      <c r="C125" s="86" t="s">
        <v>9</v>
      </c>
      <c r="D125" s="87">
        <v>10000</v>
      </c>
      <c r="E125" s="90">
        <v>8000</v>
      </c>
      <c r="F125" s="150">
        <v>80</v>
      </c>
    </row>
    <row r="126" spans="1:6" x14ac:dyDescent="0.2">
      <c r="A126" s="79" t="s">
        <v>84</v>
      </c>
      <c r="B126" s="80"/>
      <c r="C126" s="81"/>
      <c r="D126" s="92">
        <v>30582509.050000001</v>
      </c>
      <c r="E126" s="132">
        <v>16175978.41</v>
      </c>
      <c r="F126" s="157">
        <f>E126*100/D126</f>
        <v>52.892908111474917</v>
      </c>
    </row>
    <row r="127" spans="1:6" x14ac:dyDescent="0.2">
      <c r="F127" s="158"/>
    </row>
    <row r="128" spans="1:6" x14ac:dyDescent="0.2">
      <c r="F128" s="158"/>
    </row>
    <row r="129" spans="6:6" x14ac:dyDescent="0.2">
      <c r="F129" s="158"/>
    </row>
    <row r="130" spans="6:6" x14ac:dyDescent="0.2">
      <c r="F130" s="158"/>
    </row>
  </sheetData>
  <mergeCells count="11">
    <mergeCell ref="A1:F1"/>
    <mergeCell ref="A2:F2"/>
    <mergeCell ref="A3:F3"/>
    <mergeCell ref="A4:F4"/>
    <mergeCell ref="A12:D12"/>
    <mergeCell ref="A52:A53"/>
    <mergeCell ref="A8:D8"/>
    <mergeCell ref="A11:F11"/>
    <mergeCell ref="A5:F5"/>
    <mergeCell ref="A6:F6"/>
    <mergeCell ref="A7:D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2025-10-21T03:54:04Z</dcterms:modified>
</cp:coreProperties>
</file>